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4d17f3c5037fcce/Desktop/"/>
    </mc:Choice>
  </mc:AlternateContent>
  <xr:revisionPtr revIDLastSave="267" documentId="8_{841BE9C2-7927-468E-B159-EF0DFBA7B989}" xr6:coauthVersionLast="47" xr6:coauthVersionMax="47" xr10:uidLastSave="{91107319-7FE2-45E7-A926-552AA20B7834}"/>
  <bookViews>
    <workbookView xWindow="-110" yWindow="-110" windowWidth="24220" windowHeight="15500" activeTab="1" xr2:uid="{651FC506-D119-4C93-8BEE-E697A0EC8704}"/>
  </bookViews>
  <sheets>
    <sheet name="Instruction" sheetId="6" r:id="rId1"/>
    <sheet name="Applicant Form" sheetId="3" r:id="rId2"/>
    <sheet name="Club Selection Committee Form" sheetId="7" r:id="rId3"/>
    <sheet name="years" sheetId="4" r:id="rId4"/>
    <sheet name="club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7" l="1"/>
  <c r="D19" i="7"/>
  <c r="D6" i="7"/>
  <c r="D18" i="7"/>
  <c r="D17" i="7"/>
  <c r="D15" i="7"/>
  <c r="D14" i="7"/>
  <c r="D13" i="7"/>
  <c r="D12" i="7"/>
  <c r="D11" i="7"/>
  <c r="D10" i="7"/>
  <c r="D9" i="7"/>
  <c r="D8" i="7"/>
  <c r="D7" i="7"/>
  <c r="D66" i="3"/>
  <c r="D64" i="3"/>
  <c r="D55" i="3"/>
  <c r="D50" i="3"/>
  <c r="D49" i="3"/>
  <c r="D48" i="3"/>
  <c r="D42" i="3"/>
  <c r="D54" i="3"/>
  <c r="D60" i="3"/>
  <c r="D65" i="3"/>
  <c r="D62" i="3"/>
  <c r="D61" i="3"/>
  <c r="D44" i="3"/>
  <c r="D43" i="3"/>
  <c r="D38" i="3"/>
  <c r="D37" i="3"/>
  <c r="D32" i="3"/>
  <c r="D36" i="3"/>
  <c r="D30" i="3"/>
  <c r="D31" i="3"/>
</calcChain>
</file>

<file path=xl/sharedStrings.xml><?xml version="1.0" encoding="utf-8"?>
<sst xmlns="http://schemas.openxmlformats.org/spreadsheetml/2006/main" count="148" uniqueCount="108">
  <si>
    <t>Instructions:</t>
  </si>
  <si>
    <t>Applicant</t>
  </si>
  <si>
    <t>Scot Tour 2026 Application</t>
  </si>
  <si>
    <t>First Name:</t>
  </si>
  <si>
    <t>Last Name:</t>
  </si>
  <si>
    <t>Club:</t>
  </si>
  <si>
    <t>USWCA Region:</t>
  </si>
  <si>
    <t xml:space="preserve">       </t>
  </si>
  <si>
    <t>Number of years Curling:</t>
  </si>
  <si>
    <t>Email Address</t>
  </si>
  <si>
    <t>Mobile</t>
  </si>
  <si>
    <t>Club USWCA Rep</t>
  </si>
  <si>
    <t>Questions</t>
  </si>
  <si>
    <t>Volunteerism</t>
  </si>
  <si>
    <t xml:space="preserve"> </t>
  </si>
  <si>
    <t>In the past 10 years, have you volunteered in the following organizations?</t>
  </si>
  <si>
    <t>and at what capacity for how long?</t>
  </si>
  <si>
    <t>Applicant Comments</t>
  </si>
  <si>
    <t>Officer</t>
  </si>
  <si>
    <t>4-6 years</t>
  </si>
  <si>
    <t>Committee Chair</t>
  </si>
  <si>
    <t>Rep</t>
  </si>
  <si>
    <t>Other (explain)</t>
  </si>
  <si>
    <t>Region/State</t>
  </si>
  <si>
    <t xml:space="preserve">Curling Club </t>
  </si>
  <si>
    <t>Other</t>
  </si>
  <si>
    <t>Coach</t>
  </si>
  <si>
    <t>Instructor</t>
  </si>
  <si>
    <t>Official (timing, umpire, on ice, etc)</t>
  </si>
  <si>
    <t>Other (outside of curling)</t>
  </si>
  <si>
    <t>USWCA National Bonspiel Chair</t>
  </si>
  <si>
    <t>USWCA Senior National Bonspiel Chair</t>
  </si>
  <si>
    <t>USWCA Super Senior Bonspiel Chair</t>
  </si>
  <si>
    <t>Curling Resume</t>
  </si>
  <si>
    <t>How many times have you curled in the following events</t>
  </si>
  <si>
    <t>Olympics</t>
  </si>
  <si>
    <t>Worlds (Womens, Seniors, Mixed, Mixed Doubles, Juniors)</t>
  </si>
  <si>
    <t>USCA Women's</t>
  </si>
  <si>
    <t>USCA Senior Women's</t>
  </si>
  <si>
    <t>USCA Club Nationals</t>
  </si>
  <si>
    <t>USCA Mixed Doubles</t>
  </si>
  <si>
    <t xml:space="preserve">USCA Mixed  </t>
  </si>
  <si>
    <t>USWCA National Bonspiel</t>
  </si>
  <si>
    <t>USWCA Senior National Bonspiel</t>
  </si>
  <si>
    <t>USWCA Super Senior National Bonspiel</t>
  </si>
  <si>
    <t>Regional/State Women's</t>
  </si>
  <si>
    <t>Regional/State Senior's</t>
  </si>
  <si>
    <t>Regional/State Mixed</t>
  </si>
  <si>
    <t>For information only</t>
  </si>
  <si>
    <t>Response</t>
  </si>
  <si>
    <t>Special Interests</t>
  </si>
  <si>
    <t>Hobbies</t>
  </si>
  <si>
    <t>Special skills</t>
  </si>
  <si>
    <t>Profession</t>
  </si>
  <si>
    <t>Smoker</t>
  </si>
  <si>
    <t>Personality and Curling ability</t>
  </si>
  <si>
    <t>Filled out by Club - blind to applicant</t>
  </si>
  <si>
    <t>Club Comments</t>
  </si>
  <si>
    <t>Team player</t>
  </si>
  <si>
    <t>Sociable</t>
  </si>
  <si>
    <t>Adaptable</t>
  </si>
  <si>
    <t>Dependable</t>
  </si>
  <si>
    <t>Takes direction</t>
  </si>
  <si>
    <t>Leader</t>
  </si>
  <si>
    <t>Stamina</t>
  </si>
  <si>
    <t>Good sportsmanship</t>
  </si>
  <si>
    <t>Prompt</t>
  </si>
  <si>
    <t>Not to be scored. Data only</t>
  </si>
  <si>
    <t>Good Sweeper</t>
  </si>
  <si>
    <t>Shot maker</t>
  </si>
  <si>
    <t>Strategist</t>
  </si>
  <si>
    <t>1-3 years</t>
  </si>
  <si>
    <t>7-10 years</t>
  </si>
  <si>
    <t>Club Scores</t>
  </si>
  <si>
    <t>Club Rank</t>
  </si>
  <si>
    <t>First</t>
  </si>
  <si>
    <t>Second</t>
  </si>
  <si>
    <t>World Curling (WC)</t>
  </si>
  <si>
    <t>USA Curling</t>
  </si>
  <si>
    <t>US Women's Curling Assoc. (USWCA)</t>
  </si>
  <si>
    <t>Club Selection Committee</t>
  </si>
  <si>
    <t>Attach a headshot with your application in your application email. Use your name for your photo filename.</t>
  </si>
  <si>
    <t>Please fill out complete form and email to the USWCA Scot Tour 2026 Committee. uswca.scottour2026@gmail.com by Feb 1 2025.</t>
  </si>
  <si>
    <t>If there are questions please contact  Lisa Johnson at the above email address.</t>
  </si>
  <si>
    <t>Feel free to use the comments areas.</t>
  </si>
  <si>
    <t>Please format file name Scot_Tour_XY where X is your firstname initial and Y is your last name.</t>
  </si>
  <si>
    <t>We will not share the club responses with the applicant.</t>
  </si>
  <si>
    <t>Please fill out complete form and email to the USWCA Scot Tour 2026 Committee. uswca.scottour2026@gmail.com by March 15 2025.</t>
  </si>
  <si>
    <t xml:space="preserve">Date of Birth (MM.DD.YY) eg 03.15.25 </t>
  </si>
  <si>
    <t xml:space="preserve">POC mobile </t>
  </si>
  <si>
    <t>POC email</t>
  </si>
  <si>
    <t>Yes, extremely 2</t>
  </si>
  <si>
    <t>No, not at all 0</t>
  </si>
  <si>
    <t xml:space="preserve">Not Scored  </t>
  </si>
  <si>
    <t>Average  1</t>
  </si>
  <si>
    <t>NA</t>
  </si>
  <si>
    <t>number of events</t>
  </si>
  <si>
    <t xml:space="preserve">Cultural Sensitivity </t>
  </si>
  <si>
    <t>Point of Contact (POC) for Club Selection Committee</t>
  </si>
  <si>
    <t>Home Address Mail</t>
  </si>
  <si>
    <t>Applicant Rank</t>
  </si>
  <si>
    <t>Please use drop down menu where applicable. Drop down cells are green. Mac users please click on green cell. A selection down arrow will become visible on the right.</t>
  </si>
  <si>
    <t>**** Note that all information contained in this file is confidential and only shared with the Club and Scot Tour Selection Committees</t>
  </si>
  <si>
    <t>Clubs please provide an accurate representation of your club member.</t>
  </si>
  <si>
    <t>Download and save the application to your computer.</t>
  </si>
  <si>
    <t>Remember to save the file.</t>
  </si>
  <si>
    <t>What position would you like to play?</t>
  </si>
  <si>
    <t>What position do you play in league?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</si>
</sst>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Wingdings 3"/>
      <family val="1"/>
      <charset val="2"/>
    </font>
    <font>
      <sz val="8"/>
      <color theme="1"/>
      <name val="Calibri"/>
      <family val="2"/>
      <scheme val="minor"/>
    </font>
    <font>
      <sz val="14"/>
      <name val="Wingdings 3"/>
      <family val="1"/>
      <charset val="2"/>
    </font>
    <font>
      <sz val="10"/>
      <color theme="1"/>
      <name val="Calibri"/>
      <family val="2"/>
      <scheme val="minor"/>
    </font>
    <font>
      <sz val="10"/>
      <name val="Wingdings 3"/>
      <family val="1"/>
      <charset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Wingdings 3"/>
      <family val="1"/>
      <charset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1" fontId="0" fillId="0" borderId="0" xfId="0" applyNumberFormat="1"/>
    <xf numFmtId="1" fontId="1" fillId="0" borderId="0" xfId="0" applyNumberFormat="1" applyFont="1"/>
    <xf numFmtId="0" fontId="2" fillId="0" borderId="0" xfId="0" applyFont="1"/>
    <xf numFmtId="1" fontId="2" fillId="0" borderId="0" xfId="0" applyNumberFormat="1" applyFont="1"/>
    <xf numFmtId="0" fontId="3" fillId="0" borderId="0" xfId="0" applyFont="1"/>
    <xf numFmtId="0" fontId="0" fillId="3" borderId="3" xfId="0" applyFill="1" applyBorder="1"/>
    <xf numFmtId="0" fontId="0" fillId="3" borderId="4" xfId="0" applyFill="1" applyBorder="1"/>
    <xf numFmtId="0" fontId="0" fillId="3" borderId="1" xfId="0" applyFill="1" applyBorder="1"/>
    <xf numFmtId="0" fontId="4" fillId="0" borderId="0" xfId="0" applyFont="1"/>
    <xf numFmtId="0" fontId="5" fillId="0" borderId="0" xfId="0" applyFont="1"/>
    <xf numFmtId="0" fontId="0" fillId="0" borderId="17" xfId="0" applyBorder="1"/>
    <xf numFmtId="0" fontId="8" fillId="0" borderId="6" xfId="0" applyFont="1" applyBorder="1"/>
    <xf numFmtId="0" fontId="8" fillId="0" borderId="1" xfId="0" applyFont="1" applyBorder="1"/>
    <xf numFmtId="1" fontId="8" fillId="0" borderId="0" xfId="0" applyNumberFormat="1" applyFont="1"/>
    <xf numFmtId="0" fontId="8" fillId="0" borderId="0" xfId="0" applyFont="1"/>
    <xf numFmtId="2" fontId="7" fillId="0" borderId="0" xfId="0" applyNumberFormat="1" applyFont="1" applyAlignment="1">
      <alignment horizontal="left" wrapText="1"/>
    </xf>
    <xf numFmtId="2" fontId="9" fillId="0" borderId="0" xfId="0" applyNumberFormat="1" applyFont="1" applyAlignment="1">
      <alignment horizontal="left" wrapText="1"/>
    </xf>
    <xf numFmtId="0" fontId="10" fillId="0" borderId="0" xfId="0" applyFont="1"/>
    <xf numFmtId="2" fontId="11" fillId="0" borderId="0" xfId="0" applyNumberFormat="1" applyFont="1" applyAlignment="1">
      <alignment horizontal="left" wrapText="1"/>
    </xf>
    <xf numFmtId="0" fontId="12" fillId="0" borderId="0" xfId="0" applyFont="1"/>
    <xf numFmtId="0" fontId="13" fillId="0" borderId="0" xfId="0" applyFont="1"/>
    <xf numFmtId="2" fontId="14" fillId="0" borderId="0" xfId="0" applyNumberFormat="1" applyFont="1" applyAlignment="1">
      <alignment horizontal="left" wrapText="1"/>
    </xf>
    <xf numFmtId="0" fontId="15" fillId="0" borderId="0" xfId="0" applyFont="1"/>
    <xf numFmtId="0" fontId="8" fillId="2" borderId="1" xfId="0" applyFont="1" applyFill="1" applyBorder="1"/>
    <xf numFmtId="0" fontId="8" fillId="0" borderId="8" xfId="0" applyFont="1" applyBorder="1"/>
    <xf numFmtId="0" fontId="8" fillId="0" borderId="9" xfId="0" applyFont="1" applyBorder="1"/>
    <xf numFmtId="0" fontId="10" fillId="3" borderId="6" xfId="0" applyFont="1" applyFill="1" applyBorder="1"/>
    <xf numFmtId="1" fontId="10" fillId="0" borderId="0" xfId="0" applyNumberFormat="1" applyFont="1"/>
    <xf numFmtId="1" fontId="13" fillId="0" borderId="0" xfId="0" applyNumberFormat="1" applyFont="1"/>
    <xf numFmtId="2" fontId="17" fillId="0" borderId="0" xfId="0" applyNumberFormat="1" applyFont="1"/>
    <xf numFmtId="0" fontId="7" fillId="0" borderId="0" xfId="0" applyFont="1" applyAlignment="1">
      <alignment horizontal="left"/>
    </xf>
    <xf numFmtId="2" fontId="16" fillId="0" borderId="0" xfId="0" applyNumberFormat="1" applyFont="1"/>
    <xf numFmtId="2" fontId="18" fillId="0" borderId="0" xfId="0" applyNumberFormat="1" applyFont="1"/>
    <xf numFmtId="0" fontId="19" fillId="0" borderId="0" xfId="0" applyFont="1" applyAlignment="1">
      <alignment wrapText="1"/>
    </xf>
    <xf numFmtId="0" fontId="10" fillId="0" borderId="0" xfId="0" applyFont="1" applyAlignment="1">
      <alignment wrapText="1"/>
    </xf>
    <xf numFmtId="2" fontId="7" fillId="3" borderId="23" xfId="0" applyNumberFormat="1" applyFont="1" applyFill="1" applyBorder="1" applyAlignment="1">
      <alignment horizontal="left" wrapText="1"/>
    </xf>
    <xf numFmtId="2" fontId="7" fillId="3" borderId="25" xfId="0" applyNumberFormat="1" applyFont="1" applyFill="1" applyBorder="1" applyAlignment="1">
      <alignment horizontal="left" wrapText="1"/>
    </xf>
    <xf numFmtId="1" fontId="7" fillId="0" borderId="25" xfId="1" applyNumberFormat="1" applyFont="1" applyFill="1" applyBorder="1" applyAlignment="1">
      <alignment horizontal="left" wrapText="1"/>
    </xf>
    <xf numFmtId="1" fontId="7" fillId="0" borderId="25" xfId="0" applyNumberFormat="1" applyFont="1" applyBorder="1" applyAlignment="1">
      <alignment horizontal="left" wrapText="1"/>
    </xf>
    <xf numFmtId="1" fontId="7" fillId="3" borderId="25" xfId="0" applyNumberFormat="1" applyFont="1" applyFill="1" applyBorder="1" applyAlignment="1">
      <alignment horizontal="left" wrapText="1"/>
    </xf>
    <xf numFmtId="1" fontId="7" fillId="0" borderId="2" xfId="1" applyNumberFormat="1" applyFont="1" applyFill="1" applyBorder="1" applyAlignment="1">
      <alignment horizontal="left" wrapText="1"/>
    </xf>
    <xf numFmtId="2" fontId="16" fillId="3" borderId="20" xfId="0" applyNumberFormat="1" applyFont="1" applyFill="1" applyBorder="1"/>
    <xf numFmtId="2" fontId="16" fillId="3" borderId="21" xfId="0" applyNumberFormat="1" applyFont="1" applyFill="1" applyBorder="1"/>
    <xf numFmtId="1" fontId="16" fillId="0" borderId="21" xfId="0" applyNumberFormat="1" applyFont="1" applyBorder="1"/>
    <xf numFmtId="1" fontId="16" fillId="3" borderId="21" xfId="0" applyNumberFormat="1" applyFont="1" applyFill="1" applyBorder="1"/>
    <xf numFmtId="1" fontId="7" fillId="0" borderId="27" xfId="0" applyNumberFormat="1" applyFont="1" applyBorder="1" applyAlignment="1">
      <alignment horizontal="left" wrapText="1"/>
    </xf>
    <xf numFmtId="1" fontId="16" fillId="0" borderId="22" xfId="0" applyNumberFormat="1" applyFont="1" applyBorder="1"/>
    <xf numFmtId="2" fontId="7" fillId="3" borderId="13" xfId="0" applyNumberFormat="1" applyFont="1" applyFill="1" applyBorder="1" applyAlignment="1">
      <alignment horizontal="left" wrapText="1"/>
    </xf>
    <xf numFmtId="1" fontId="7" fillId="0" borderId="27" xfId="1" applyNumberFormat="1" applyFont="1" applyFill="1" applyBorder="1" applyAlignment="1">
      <alignment horizontal="left" wrapText="1"/>
    </xf>
    <xf numFmtId="2" fontId="20" fillId="0" borderId="0" xfId="0" applyNumberFormat="1" applyFont="1"/>
    <xf numFmtId="0" fontId="16" fillId="0" borderId="0" xfId="0" applyFont="1"/>
    <xf numFmtId="2" fontId="7" fillId="0" borderId="19" xfId="1" applyNumberFormat="1" applyFont="1" applyBorder="1" applyAlignment="1">
      <alignment horizontal="left" wrapText="1"/>
    </xf>
    <xf numFmtId="1" fontId="7" fillId="0" borderId="25" xfId="1" applyNumberFormat="1" applyFont="1" applyBorder="1" applyAlignment="1" applyProtection="1">
      <alignment horizontal="left" wrapText="1"/>
    </xf>
    <xf numFmtId="1" fontId="7" fillId="0" borderId="27" xfId="1" applyNumberFormat="1" applyFont="1" applyBorder="1" applyAlignment="1" applyProtection="1">
      <alignment horizontal="left" wrapText="1"/>
    </xf>
    <xf numFmtId="1" fontId="16" fillId="3" borderId="20" xfId="0" applyNumberFormat="1" applyFont="1" applyFill="1" applyBorder="1" applyAlignment="1">
      <alignment horizontal="center"/>
    </xf>
    <xf numFmtId="0" fontId="0" fillId="0" borderId="18" xfId="0" applyBorder="1"/>
    <xf numFmtId="2" fontId="16" fillId="0" borderId="0" xfId="0" applyNumberFormat="1" applyFont="1" applyAlignment="1" applyProtection="1">
      <alignment wrapText="1"/>
      <protection locked="0"/>
    </xf>
    <xf numFmtId="2" fontId="16" fillId="3" borderId="5" xfId="0" applyNumberFormat="1" applyFont="1" applyFill="1" applyBorder="1" applyAlignment="1" applyProtection="1">
      <alignment wrapText="1"/>
      <protection locked="0"/>
    </xf>
    <xf numFmtId="2" fontId="16" fillId="3" borderId="7" xfId="0" applyNumberFormat="1" applyFont="1" applyFill="1" applyBorder="1" applyAlignment="1" applyProtection="1">
      <alignment wrapText="1"/>
      <protection locked="0"/>
    </xf>
    <xf numFmtId="1" fontId="16" fillId="0" borderId="7" xfId="0" applyNumberFormat="1" applyFont="1" applyBorder="1" applyAlignment="1" applyProtection="1">
      <alignment wrapText="1"/>
      <protection locked="0"/>
    </xf>
    <xf numFmtId="1" fontId="16" fillId="3" borderId="7" xfId="0" applyNumberFormat="1" applyFont="1" applyFill="1" applyBorder="1" applyAlignment="1" applyProtection="1">
      <alignment wrapText="1"/>
      <protection locked="0"/>
    </xf>
    <xf numFmtId="1" fontId="16" fillId="0" borderId="10" xfId="0" applyNumberFormat="1" applyFont="1" applyBorder="1" applyAlignment="1" applyProtection="1">
      <alignment wrapText="1"/>
      <protection locked="0"/>
    </xf>
    <xf numFmtId="0" fontId="16" fillId="0" borderId="0" xfId="0" applyFont="1" applyAlignment="1" applyProtection="1">
      <alignment horizontal="left" wrapText="1"/>
      <protection locked="0"/>
    </xf>
    <xf numFmtId="0" fontId="13" fillId="0" borderId="0" xfId="0" applyFont="1" applyAlignment="1">
      <alignment wrapText="1"/>
    </xf>
    <xf numFmtId="0" fontId="0" fillId="3" borderId="24" xfId="0" applyFill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0" fillId="0" borderId="0" xfId="0" applyAlignment="1">
      <alignment wrapText="1"/>
    </xf>
    <xf numFmtId="1" fontId="16" fillId="4" borderId="21" xfId="0" applyNumberFormat="1" applyFont="1" applyFill="1" applyBorder="1"/>
    <xf numFmtId="1" fontId="16" fillId="4" borderId="22" xfId="0" applyNumberFormat="1" applyFont="1" applyFill="1" applyBorder="1"/>
    <xf numFmtId="2" fontId="16" fillId="4" borderId="29" xfId="0" applyNumberFormat="1" applyFont="1" applyFill="1" applyBorder="1"/>
    <xf numFmtId="0" fontId="10" fillId="0" borderId="30" xfId="0" applyFont="1" applyBorder="1"/>
    <xf numFmtId="0" fontId="10" fillId="0" borderId="25" xfId="0" applyFont="1" applyBorder="1"/>
    <xf numFmtId="2" fontId="16" fillId="3" borderId="24" xfId="0" applyNumberFormat="1" applyFont="1" applyFill="1" applyBorder="1" applyAlignment="1" applyProtection="1">
      <alignment wrapText="1"/>
      <protection locked="0"/>
    </xf>
    <xf numFmtId="2" fontId="16" fillId="0" borderId="26" xfId="0" applyNumberFormat="1" applyFont="1" applyBorder="1" applyAlignment="1" applyProtection="1">
      <alignment wrapText="1"/>
      <protection locked="0"/>
    </xf>
    <xf numFmtId="2" fontId="16" fillId="0" borderId="28" xfId="0" applyNumberFormat="1" applyFont="1" applyBorder="1" applyAlignment="1" applyProtection="1">
      <alignment wrapText="1"/>
      <protection locked="0"/>
    </xf>
    <xf numFmtId="0" fontId="8" fillId="0" borderId="15" xfId="0" applyFont="1" applyBorder="1"/>
    <xf numFmtId="0" fontId="8" fillId="0" borderId="27" xfId="0" applyFont="1" applyBorder="1"/>
    <xf numFmtId="0" fontId="8" fillId="0" borderId="16" xfId="0" applyFont="1" applyBorder="1"/>
    <xf numFmtId="0" fontId="8" fillId="0" borderId="11" xfId="0" applyFont="1" applyBorder="1"/>
    <xf numFmtId="0" fontId="8" fillId="0" borderId="2" xfId="0" applyFont="1" applyBorder="1"/>
    <xf numFmtId="0" fontId="8" fillId="0" borderId="25" xfId="0" applyFont="1" applyBorder="1"/>
    <xf numFmtId="0" fontId="10" fillId="3" borderId="12" xfId="0" applyFont="1" applyFill="1" applyBorder="1"/>
    <xf numFmtId="0" fontId="10" fillId="3" borderId="23" xfId="0" applyFont="1" applyFill="1" applyBorder="1"/>
    <xf numFmtId="0" fontId="10" fillId="3" borderId="13" xfId="0" applyFont="1" applyFill="1" applyBorder="1"/>
    <xf numFmtId="0" fontId="8" fillId="0" borderId="15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15" fillId="0" borderId="0" xfId="0" applyFont="1" applyAlignment="1">
      <alignment horizontal="left" wrapText="1"/>
    </xf>
    <xf numFmtId="0" fontId="0" fillId="3" borderId="12" xfId="0" applyFill="1" applyBorder="1"/>
    <xf numFmtId="0" fontId="0" fillId="3" borderId="13" xfId="0" applyFill="1" applyBorder="1"/>
    <xf numFmtId="0" fontId="16" fillId="3" borderId="11" xfId="0" applyFont="1" applyFill="1" applyBorder="1" applyAlignment="1">
      <alignment horizontal="left"/>
    </xf>
    <xf numFmtId="0" fontId="16" fillId="3" borderId="2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68F11-AF5D-4B6B-8378-6AF6C70096FB}">
  <dimension ref="A3:A26"/>
  <sheetViews>
    <sheetView topLeftCell="A14" zoomScale="172" zoomScaleNormal="172" workbookViewId="0">
      <selection activeCell="A24" sqref="A24"/>
    </sheetView>
  </sheetViews>
  <sheetFormatPr defaultRowHeight="13" x14ac:dyDescent="0.3"/>
  <cols>
    <col min="1" max="1" width="87.36328125" style="36" customWidth="1"/>
    <col min="2" max="16384" width="8.7265625" style="36"/>
  </cols>
  <sheetData>
    <row r="3" spans="1:1" x14ac:dyDescent="0.3">
      <c r="A3" s="35" t="s">
        <v>0</v>
      </c>
    </row>
    <row r="5" spans="1:1" x14ac:dyDescent="0.3">
      <c r="A5" s="35" t="s">
        <v>1</v>
      </c>
    </row>
    <row r="6" spans="1:1" ht="26" x14ac:dyDescent="0.3">
      <c r="A6" s="36" t="s">
        <v>82</v>
      </c>
    </row>
    <row r="9" spans="1:1" x14ac:dyDescent="0.3">
      <c r="A9" s="36" t="s">
        <v>83</v>
      </c>
    </row>
    <row r="12" spans="1:1" x14ac:dyDescent="0.3">
      <c r="A12" s="36" t="s">
        <v>104</v>
      </c>
    </row>
    <row r="13" spans="1:1" ht="26" x14ac:dyDescent="0.3">
      <c r="A13" s="36" t="s">
        <v>101</v>
      </c>
    </row>
    <row r="14" spans="1:1" x14ac:dyDescent="0.3">
      <c r="A14" s="36" t="s">
        <v>84</v>
      </c>
    </row>
    <row r="15" spans="1:1" x14ac:dyDescent="0.3">
      <c r="A15" s="36" t="s">
        <v>105</v>
      </c>
    </row>
    <row r="16" spans="1:1" x14ac:dyDescent="0.3">
      <c r="A16" s="36" t="s">
        <v>85</v>
      </c>
    </row>
    <row r="18" spans="1:1" x14ac:dyDescent="0.3">
      <c r="A18" s="36" t="s">
        <v>81</v>
      </c>
    </row>
    <row r="20" spans="1:1" x14ac:dyDescent="0.3">
      <c r="A20" s="35" t="s">
        <v>80</v>
      </c>
    </row>
    <row r="21" spans="1:1" x14ac:dyDescent="0.3">
      <c r="A21" s="36" t="s">
        <v>103</v>
      </c>
    </row>
    <row r="22" spans="1:1" x14ac:dyDescent="0.3">
      <c r="A22" s="36" t="s">
        <v>86</v>
      </c>
    </row>
    <row r="23" spans="1:1" ht="26" x14ac:dyDescent="0.3">
      <c r="A23" s="36" t="s">
        <v>87</v>
      </c>
    </row>
    <row r="24" spans="1:1" ht="26" x14ac:dyDescent="0.3">
      <c r="A24" s="36" t="s">
        <v>101</v>
      </c>
    </row>
    <row r="26" spans="1:1" ht="26" x14ac:dyDescent="0.3">
      <c r="A26" s="36" t="s">
        <v>102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9D1D8-3A97-4A47-91FF-9109DC16CD81}">
  <dimension ref="A2:G101"/>
  <sheetViews>
    <sheetView tabSelected="1" view="pageLayout" topLeftCell="A70" zoomScaleNormal="152" workbookViewId="0">
      <selection activeCell="A99" sqref="A99:D99"/>
    </sheetView>
  </sheetViews>
  <sheetFormatPr defaultRowHeight="14.5" x14ac:dyDescent="0.35"/>
  <cols>
    <col min="1" max="1" width="33.36328125" customWidth="1"/>
    <col min="2" max="2" width="39.453125" customWidth="1"/>
    <col min="3" max="3" width="11.26953125" style="33" customWidth="1"/>
    <col min="4" max="4" width="1.81640625" style="17" customWidth="1"/>
    <col min="5" max="5" width="74.453125" style="58" customWidth="1"/>
    <col min="8" max="8" width="55.1796875" bestFit="1" customWidth="1"/>
  </cols>
  <sheetData>
    <row r="2" spans="1:5" s="11" customFormat="1" ht="18.5" x14ac:dyDescent="0.45">
      <c r="A2" s="10" t="s">
        <v>2</v>
      </c>
      <c r="C2" s="33"/>
      <c r="D2" s="18"/>
      <c r="E2" s="58"/>
    </row>
    <row r="4" spans="1:5" s="19" customFormat="1" ht="13" x14ac:dyDescent="0.3">
      <c r="A4" s="19" t="s">
        <v>3</v>
      </c>
      <c r="B4" s="73"/>
      <c r="C4" s="33"/>
      <c r="D4" s="20"/>
      <c r="E4" s="58"/>
    </row>
    <row r="5" spans="1:5" s="19" customFormat="1" ht="13" x14ac:dyDescent="0.3">
      <c r="A5" s="19" t="s">
        <v>4</v>
      </c>
      <c r="B5" s="74"/>
      <c r="C5" s="33"/>
      <c r="D5" s="20"/>
      <c r="E5" s="58"/>
    </row>
    <row r="6" spans="1:5" s="19" customFormat="1" ht="13" x14ac:dyDescent="0.3">
      <c r="C6" s="33"/>
      <c r="D6" s="20"/>
      <c r="E6" s="58"/>
    </row>
    <row r="7" spans="1:5" s="19" customFormat="1" ht="13" x14ac:dyDescent="0.3">
      <c r="A7" s="19" t="s">
        <v>5</v>
      </c>
      <c r="B7" s="73"/>
      <c r="C7" s="33"/>
      <c r="D7" s="20"/>
      <c r="E7" s="58"/>
    </row>
    <row r="8" spans="1:5" s="19" customFormat="1" ht="13" x14ac:dyDescent="0.3">
      <c r="A8" s="19" t="s">
        <v>6</v>
      </c>
      <c r="B8" s="74"/>
      <c r="C8" s="33"/>
      <c r="D8" s="20" t="s">
        <v>7</v>
      </c>
      <c r="E8" s="58"/>
    </row>
    <row r="9" spans="1:5" s="19" customFormat="1" ht="13" x14ac:dyDescent="0.3">
      <c r="A9" s="19" t="s">
        <v>8</v>
      </c>
      <c r="B9" s="74"/>
      <c r="C9" s="33"/>
      <c r="D9" s="20"/>
      <c r="E9" s="58"/>
    </row>
    <row r="10" spans="1:5" s="19" customFormat="1" ht="13" x14ac:dyDescent="0.3">
      <c r="C10" s="33"/>
      <c r="D10" s="20"/>
      <c r="E10" s="58"/>
    </row>
    <row r="11" spans="1:5" s="19" customFormat="1" ht="13" x14ac:dyDescent="0.3">
      <c r="A11" s="19" t="s">
        <v>88</v>
      </c>
      <c r="B11" s="73"/>
      <c r="C11" s="33"/>
      <c r="D11" s="20"/>
      <c r="E11" s="58"/>
    </row>
    <row r="12" spans="1:5" s="19" customFormat="1" ht="13" x14ac:dyDescent="0.3">
      <c r="C12" s="33"/>
      <c r="D12" s="20"/>
      <c r="E12" s="58"/>
    </row>
    <row r="13" spans="1:5" s="19" customFormat="1" ht="13" x14ac:dyDescent="0.3">
      <c r="A13" s="19" t="s">
        <v>9</v>
      </c>
      <c r="B13" s="73"/>
      <c r="C13" s="33"/>
      <c r="D13" s="20"/>
      <c r="E13" s="58"/>
    </row>
    <row r="14" spans="1:5" s="19" customFormat="1" ht="13" x14ac:dyDescent="0.3">
      <c r="A14" s="19" t="s">
        <v>99</v>
      </c>
      <c r="B14" s="74"/>
      <c r="C14" s="33"/>
      <c r="D14" s="20"/>
      <c r="E14" s="58"/>
    </row>
    <row r="15" spans="1:5" s="19" customFormat="1" ht="13" x14ac:dyDescent="0.3">
      <c r="A15" s="19" t="s">
        <v>10</v>
      </c>
      <c r="B15" s="74"/>
      <c r="C15" s="33"/>
      <c r="D15" s="20"/>
      <c r="E15" s="58"/>
    </row>
    <row r="16" spans="1:5" s="19" customFormat="1" ht="13" x14ac:dyDescent="0.3">
      <c r="C16" s="33"/>
      <c r="D16" s="20"/>
      <c r="E16" s="58"/>
    </row>
    <row r="17" spans="1:6" s="19" customFormat="1" ht="13" x14ac:dyDescent="0.3">
      <c r="A17" s="19" t="s">
        <v>11</v>
      </c>
      <c r="B17" s="73"/>
      <c r="C17" s="33"/>
      <c r="D17" s="20"/>
      <c r="E17" s="58"/>
    </row>
    <row r="18" spans="1:6" s="19" customFormat="1" ht="26" x14ac:dyDescent="0.3">
      <c r="A18" s="36" t="s">
        <v>98</v>
      </c>
      <c r="B18" s="74"/>
      <c r="C18" s="33"/>
      <c r="D18" s="20"/>
      <c r="E18" s="58"/>
    </row>
    <row r="19" spans="1:6" s="19" customFormat="1" ht="13" x14ac:dyDescent="0.3">
      <c r="A19" s="19" t="s">
        <v>89</v>
      </c>
      <c r="B19" s="74"/>
      <c r="C19" s="33"/>
      <c r="D19" s="20"/>
      <c r="E19" s="58"/>
    </row>
    <row r="20" spans="1:6" s="19" customFormat="1" ht="13" x14ac:dyDescent="0.3">
      <c r="A20" s="19" t="s">
        <v>90</v>
      </c>
      <c r="B20" s="74"/>
      <c r="C20" s="33"/>
      <c r="D20" s="20"/>
      <c r="E20" s="58"/>
    </row>
    <row r="21" spans="1:6" s="19" customFormat="1" ht="13" x14ac:dyDescent="0.3">
      <c r="A21" s="19" t="s">
        <v>14</v>
      </c>
      <c r="C21" s="33"/>
      <c r="D21" s="20"/>
      <c r="E21" s="58"/>
    </row>
    <row r="23" spans="1:6" s="22" customFormat="1" ht="15.5" x14ac:dyDescent="0.35">
      <c r="A23" s="21" t="s">
        <v>12</v>
      </c>
      <c r="C23" s="33"/>
      <c r="D23" s="23"/>
      <c r="E23" s="58"/>
    </row>
    <row r="24" spans="1:6" ht="18.5" x14ac:dyDescent="0.45">
      <c r="A24" s="10"/>
    </row>
    <row r="25" spans="1:6" s="22" customFormat="1" ht="15.5" x14ac:dyDescent="0.35">
      <c r="A25" s="24" t="s">
        <v>13</v>
      </c>
      <c r="C25" s="33" t="s">
        <v>14</v>
      </c>
      <c r="D25" s="23"/>
      <c r="E25" s="58"/>
    </row>
    <row r="26" spans="1:6" s="19" customFormat="1" ht="13" x14ac:dyDescent="0.3">
      <c r="A26" s="19" t="s">
        <v>15</v>
      </c>
      <c r="C26" s="33"/>
      <c r="D26" s="20"/>
      <c r="E26" s="58"/>
    </row>
    <row r="27" spans="1:6" s="19" customFormat="1" ht="13.5" thickBot="1" x14ac:dyDescent="0.35">
      <c r="A27" s="19" t="s">
        <v>16</v>
      </c>
      <c r="C27" s="33"/>
      <c r="D27" s="20"/>
      <c r="E27" s="58"/>
    </row>
    <row r="28" spans="1:6" ht="15" thickTop="1" x14ac:dyDescent="0.35">
      <c r="A28" s="7"/>
      <c r="B28" s="8"/>
      <c r="C28" s="43" t="s">
        <v>14</v>
      </c>
      <c r="D28" s="37" t="s">
        <v>14</v>
      </c>
      <c r="E28" s="59" t="s">
        <v>17</v>
      </c>
    </row>
    <row r="29" spans="1:6" x14ac:dyDescent="0.35">
      <c r="A29" s="28" t="s">
        <v>77</v>
      </c>
      <c r="B29" s="9"/>
      <c r="C29" s="44"/>
      <c r="D29" s="38"/>
      <c r="E29" s="60"/>
    </row>
    <row r="30" spans="1:6" s="16" customFormat="1" ht="10.5" x14ac:dyDescent="0.25">
      <c r="A30" s="13"/>
      <c r="B30" s="14" t="s">
        <v>18</v>
      </c>
      <c r="C30" s="70"/>
      <c r="D30" s="39" t="str">
        <f>HYPERLINK("#c30",CHAR(128))</f>
        <v>€</v>
      </c>
      <c r="E30" s="61" t="s">
        <v>14</v>
      </c>
      <c r="F30" s="15"/>
    </row>
    <row r="31" spans="1:6" s="16" customFormat="1" ht="10.5" x14ac:dyDescent="0.25">
      <c r="A31" s="13"/>
      <c r="B31" s="14" t="s">
        <v>20</v>
      </c>
      <c r="C31" s="70"/>
      <c r="D31" s="39" t="str">
        <f>HYPERLINK("#C31",CHAR(128))</f>
        <v>€</v>
      </c>
      <c r="E31" s="61"/>
      <c r="F31" s="15"/>
    </row>
    <row r="32" spans="1:6" s="16" customFormat="1" ht="10.5" x14ac:dyDescent="0.25">
      <c r="A32" s="13"/>
      <c r="B32" s="14" t="s">
        <v>21</v>
      </c>
      <c r="C32" s="70"/>
      <c r="D32" s="39" t="str">
        <f>HYPERLINK("#C32",CHAR(128))</f>
        <v>€</v>
      </c>
      <c r="E32" s="61"/>
      <c r="F32" s="15"/>
    </row>
    <row r="33" spans="1:6" s="16" customFormat="1" ht="10.5" x14ac:dyDescent="0.25">
      <c r="A33" s="13"/>
      <c r="B33" s="25" t="s">
        <v>22</v>
      </c>
      <c r="C33" s="45"/>
      <c r="D33" s="40"/>
      <c r="E33" s="61"/>
      <c r="F33" s="15"/>
    </row>
    <row r="34" spans="1:6" s="16" customFormat="1" ht="10.5" x14ac:dyDescent="0.25">
      <c r="A34" s="13"/>
      <c r="B34" s="14"/>
      <c r="C34" s="45"/>
      <c r="D34" s="40"/>
      <c r="E34" s="61"/>
      <c r="F34" s="15"/>
    </row>
    <row r="35" spans="1:6" x14ac:dyDescent="0.35">
      <c r="A35" s="28" t="s">
        <v>78</v>
      </c>
      <c r="B35" s="9"/>
      <c r="C35" s="46"/>
      <c r="D35" s="41"/>
      <c r="E35" s="62"/>
      <c r="F35" s="2"/>
    </row>
    <row r="36" spans="1:6" s="16" customFormat="1" ht="10" customHeight="1" x14ac:dyDescent="0.25">
      <c r="A36" s="13"/>
      <c r="B36" s="14" t="s">
        <v>18</v>
      </c>
      <c r="C36" s="70"/>
      <c r="D36" s="42" t="str">
        <f>HYPERLINK("#c36",CHAR(128))</f>
        <v>€</v>
      </c>
      <c r="E36" s="61"/>
      <c r="F36" s="15"/>
    </row>
    <row r="37" spans="1:6" s="16" customFormat="1" ht="10" customHeight="1" x14ac:dyDescent="0.25">
      <c r="A37" s="13"/>
      <c r="B37" s="14" t="s">
        <v>20</v>
      </c>
      <c r="C37" s="70"/>
      <c r="D37" s="39" t="str">
        <f>HYPERLINK("#c37",CHAR(128))</f>
        <v>€</v>
      </c>
      <c r="E37" s="61"/>
      <c r="F37" s="15"/>
    </row>
    <row r="38" spans="1:6" s="16" customFormat="1" ht="10" customHeight="1" x14ac:dyDescent="0.25">
      <c r="A38" s="13"/>
      <c r="B38" s="14" t="s">
        <v>21</v>
      </c>
      <c r="C38" s="70"/>
      <c r="D38" s="39" t="str">
        <f>HYPERLINK("#c38",CHAR(128))</f>
        <v>€</v>
      </c>
      <c r="E38" s="61"/>
      <c r="F38" s="15"/>
    </row>
    <row r="39" spans="1:6" s="16" customFormat="1" ht="10.5" x14ac:dyDescent="0.25">
      <c r="A39" s="13"/>
      <c r="B39" s="25" t="s">
        <v>22</v>
      </c>
      <c r="C39" s="45"/>
      <c r="D39" s="40"/>
      <c r="E39" s="61"/>
      <c r="F39" s="15"/>
    </row>
    <row r="40" spans="1:6" s="16" customFormat="1" ht="10.5" x14ac:dyDescent="0.25">
      <c r="A40" s="13"/>
      <c r="B40" s="14"/>
      <c r="C40" s="45"/>
      <c r="D40" s="40"/>
      <c r="E40" s="61"/>
      <c r="F40" s="15"/>
    </row>
    <row r="41" spans="1:6" x14ac:dyDescent="0.35">
      <c r="A41" s="28" t="s">
        <v>79</v>
      </c>
      <c r="B41" s="9"/>
      <c r="C41" s="46"/>
      <c r="D41" s="41"/>
      <c r="E41" s="62"/>
      <c r="F41" s="2"/>
    </row>
    <row r="42" spans="1:6" s="16" customFormat="1" ht="10.5" x14ac:dyDescent="0.25">
      <c r="A42" s="13"/>
      <c r="B42" s="14" t="s">
        <v>18</v>
      </c>
      <c r="C42" s="70"/>
      <c r="D42" s="39" t="str">
        <f>HYPERLINK("#c42",CHAR(128))</f>
        <v>€</v>
      </c>
      <c r="E42" s="61"/>
      <c r="F42" s="15"/>
    </row>
    <row r="43" spans="1:6" s="16" customFormat="1" ht="10.5" x14ac:dyDescent="0.25">
      <c r="A43" s="13"/>
      <c r="B43" s="14" t="s">
        <v>20</v>
      </c>
      <c r="C43" s="70"/>
      <c r="D43" s="39" t="str">
        <f>HYPERLINK("#c43",CHAR(128))</f>
        <v>€</v>
      </c>
      <c r="E43" s="61" t="s">
        <v>14</v>
      </c>
      <c r="F43" s="15"/>
    </row>
    <row r="44" spans="1:6" s="16" customFormat="1" ht="10.5" x14ac:dyDescent="0.25">
      <c r="A44" s="13"/>
      <c r="B44" s="14" t="s">
        <v>21</v>
      </c>
      <c r="C44" s="70"/>
      <c r="D44" s="39" t="str">
        <f>HYPERLINK("#c44",CHAR(128))</f>
        <v>€</v>
      </c>
      <c r="E44" s="61"/>
      <c r="F44" s="15"/>
    </row>
    <row r="45" spans="1:6" s="16" customFormat="1" ht="10.5" x14ac:dyDescent="0.25">
      <c r="A45" s="13"/>
      <c r="B45" s="25" t="s">
        <v>22</v>
      </c>
      <c r="C45" s="45"/>
      <c r="D45" s="40"/>
      <c r="E45" s="61"/>
      <c r="F45" s="15"/>
    </row>
    <row r="46" spans="1:6" s="16" customFormat="1" ht="10.5" x14ac:dyDescent="0.25">
      <c r="A46" s="13"/>
      <c r="B46" s="14"/>
      <c r="C46" s="45"/>
      <c r="D46" s="40"/>
      <c r="E46" s="61"/>
      <c r="F46" s="15"/>
    </row>
    <row r="47" spans="1:6" x14ac:dyDescent="0.35">
      <c r="A47" s="28" t="s">
        <v>23</v>
      </c>
      <c r="B47" s="9"/>
      <c r="C47" s="46"/>
      <c r="D47" s="41"/>
      <c r="E47" s="62"/>
      <c r="F47" s="2"/>
    </row>
    <row r="48" spans="1:6" s="16" customFormat="1" ht="10.5" x14ac:dyDescent="0.25">
      <c r="A48" s="13"/>
      <c r="B48" s="14" t="s">
        <v>18</v>
      </c>
      <c r="C48" s="70"/>
      <c r="D48" s="39" t="str">
        <f>HYPERLINK("#C48",CHAR(128))</f>
        <v>€</v>
      </c>
      <c r="E48" s="61"/>
      <c r="F48" s="15"/>
    </row>
    <row r="49" spans="1:6" s="16" customFormat="1" ht="10.5" x14ac:dyDescent="0.25">
      <c r="A49" s="13"/>
      <c r="B49" s="14" t="s">
        <v>20</v>
      </c>
      <c r="C49" s="70"/>
      <c r="D49" s="39" t="str">
        <f>HYPERLINK("#c49",CHAR(128))</f>
        <v>€</v>
      </c>
      <c r="E49" s="61"/>
      <c r="F49" s="15"/>
    </row>
    <row r="50" spans="1:6" s="16" customFormat="1" ht="10.5" x14ac:dyDescent="0.25">
      <c r="A50" s="13"/>
      <c r="B50" s="14" t="s">
        <v>21</v>
      </c>
      <c r="C50" s="70"/>
      <c r="D50" s="39" t="str">
        <f>HYPERLINK("#c50",CHAR(128))</f>
        <v>€</v>
      </c>
      <c r="E50" s="61" t="s">
        <v>14</v>
      </c>
      <c r="F50" s="15"/>
    </row>
    <row r="51" spans="1:6" s="16" customFormat="1" ht="10.5" x14ac:dyDescent="0.25">
      <c r="A51" s="13"/>
      <c r="B51" s="25" t="s">
        <v>22</v>
      </c>
      <c r="C51" s="45"/>
      <c r="D51" s="40"/>
      <c r="E51" s="61"/>
      <c r="F51" s="15"/>
    </row>
    <row r="52" spans="1:6" s="16" customFormat="1" ht="10.5" x14ac:dyDescent="0.25">
      <c r="A52" s="13"/>
      <c r="B52" s="14"/>
      <c r="C52" s="45"/>
      <c r="D52" s="40"/>
      <c r="E52" s="61"/>
      <c r="F52" s="15"/>
    </row>
    <row r="53" spans="1:6" x14ac:dyDescent="0.35">
      <c r="A53" s="28" t="s">
        <v>24</v>
      </c>
      <c r="B53" s="9"/>
      <c r="C53" s="46"/>
      <c r="D53" s="41"/>
      <c r="E53" s="62"/>
      <c r="F53" s="2"/>
    </row>
    <row r="54" spans="1:6" s="16" customFormat="1" ht="10.5" x14ac:dyDescent="0.25">
      <c r="A54" s="13"/>
      <c r="B54" s="14" t="s">
        <v>18</v>
      </c>
      <c r="C54" s="70"/>
      <c r="D54" s="39" t="str">
        <f>HYPERLINK("#c54",CHAR(128))</f>
        <v>€</v>
      </c>
      <c r="E54" s="61"/>
      <c r="F54" s="15"/>
    </row>
    <row r="55" spans="1:6" s="16" customFormat="1" ht="10.5" x14ac:dyDescent="0.25">
      <c r="A55" s="13"/>
      <c r="B55" s="14" t="s">
        <v>20</v>
      </c>
      <c r="C55" s="70"/>
      <c r="D55" s="39" t="str">
        <f>HYPERLINK("#c55",CHAR(128))</f>
        <v>€</v>
      </c>
      <c r="E55" s="61" t="s">
        <v>14</v>
      </c>
      <c r="F55" s="15"/>
    </row>
    <row r="56" spans="1:6" s="16" customFormat="1" ht="10.5" x14ac:dyDescent="0.25">
      <c r="A56" s="13"/>
      <c r="B56" s="25" t="s">
        <v>22</v>
      </c>
      <c r="C56" s="45"/>
      <c r="D56" s="40"/>
      <c r="E56" s="61"/>
      <c r="F56" s="15"/>
    </row>
    <row r="57" spans="1:6" s="16" customFormat="1" ht="10.5" x14ac:dyDescent="0.25">
      <c r="A57" s="13"/>
      <c r="B57" s="14"/>
      <c r="C57" s="45"/>
      <c r="D57" s="40"/>
      <c r="E57" s="61"/>
      <c r="F57" s="15"/>
    </row>
    <row r="58" spans="1:6" s="16" customFormat="1" ht="10.5" x14ac:dyDescent="0.25">
      <c r="A58" s="13"/>
      <c r="B58" s="14"/>
      <c r="C58" s="45"/>
      <c r="D58" s="40"/>
      <c r="E58" s="61"/>
      <c r="F58" s="15"/>
    </row>
    <row r="59" spans="1:6" x14ac:dyDescent="0.35">
      <c r="A59" s="28" t="s">
        <v>25</v>
      </c>
      <c r="B59" s="9"/>
      <c r="C59" s="46"/>
      <c r="D59" s="41"/>
      <c r="E59" s="62"/>
      <c r="F59" s="2"/>
    </row>
    <row r="60" spans="1:6" s="16" customFormat="1" ht="10.5" x14ac:dyDescent="0.25">
      <c r="A60" s="13" t="s">
        <v>14</v>
      </c>
      <c r="B60" s="14" t="s">
        <v>26</v>
      </c>
      <c r="C60" s="70"/>
      <c r="D60" s="39" t="str">
        <f>HYPERLINK("#$c60",CHAR(128))</f>
        <v>€</v>
      </c>
      <c r="E60" s="61"/>
      <c r="F60" s="15"/>
    </row>
    <row r="61" spans="1:6" s="16" customFormat="1" ht="10.5" x14ac:dyDescent="0.25">
      <c r="A61" s="13" t="s">
        <v>14</v>
      </c>
      <c r="B61" s="14" t="s">
        <v>27</v>
      </c>
      <c r="C61" s="70"/>
      <c r="D61" s="39" t="str">
        <f>HYPERLINK("#C61",CHAR(128))</f>
        <v>€</v>
      </c>
      <c r="E61" s="61"/>
      <c r="F61" s="15"/>
    </row>
    <row r="62" spans="1:6" s="16" customFormat="1" ht="10.5" x14ac:dyDescent="0.25">
      <c r="A62" s="13" t="s">
        <v>14</v>
      </c>
      <c r="B62" s="14" t="s">
        <v>28</v>
      </c>
      <c r="C62" s="70"/>
      <c r="D62" s="39" t="str">
        <f>HYPERLINK("#c62",CHAR(128))</f>
        <v>€</v>
      </c>
      <c r="E62" s="61"/>
      <c r="F62" s="15"/>
    </row>
    <row r="63" spans="1:6" s="16" customFormat="1" ht="10.5" x14ac:dyDescent="0.25">
      <c r="A63" s="13"/>
      <c r="B63" s="25" t="s">
        <v>29</v>
      </c>
      <c r="C63" s="45"/>
      <c r="D63" s="40"/>
      <c r="E63" s="61"/>
      <c r="F63" s="15"/>
    </row>
    <row r="64" spans="1:6" s="16" customFormat="1" ht="10.5" x14ac:dyDescent="0.25">
      <c r="A64" s="13"/>
      <c r="B64" s="14" t="s">
        <v>30</v>
      </c>
      <c r="C64" s="70"/>
      <c r="D64" s="39" t="str">
        <f>HYPERLINK("#c64",CHAR(128))</f>
        <v>€</v>
      </c>
      <c r="E64" s="61"/>
      <c r="F64" s="15"/>
    </row>
    <row r="65" spans="1:7" s="16" customFormat="1" ht="10.5" x14ac:dyDescent="0.25">
      <c r="A65" s="13"/>
      <c r="B65" s="14" t="s">
        <v>31</v>
      </c>
      <c r="C65" s="70"/>
      <c r="D65" s="39" t="str">
        <f>HYPERLINK("#c65",CHAR(128))</f>
        <v>€</v>
      </c>
      <c r="E65" s="61"/>
      <c r="F65" s="15"/>
    </row>
    <row r="66" spans="1:7" s="16" customFormat="1" ht="10.5" x14ac:dyDescent="0.25">
      <c r="A66" s="13"/>
      <c r="B66" s="14" t="s">
        <v>32</v>
      </c>
      <c r="C66" s="70"/>
      <c r="D66" s="39" t="str">
        <f>HYPERLINK("#c66",CHAR(128))</f>
        <v>€</v>
      </c>
      <c r="E66" s="61"/>
      <c r="F66" s="15"/>
    </row>
    <row r="67" spans="1:7" s="16" customFormat="1" ht="11" thickBot="1" x14ac:dyDescent="0.3">
      <c r="A67" s="26"/>
      <c r="B67" s="27"/>
      <c r="C67" s="48"/>
      <c r="D67" s="47"/>
      <c r="E67" s="63"/>
      <c r="F67" s="15"/>
    </row>
    <row r="68" spans="1:7" ht="15" thickTop="1" x14ac:dyDescent="0.35">
      <c r="F68" s="5"/>
      <c r="G68" s="1"/>
    </row>
    <row r="69" spans="1:7" x14ac:dyDescent="0.35">
      <c r="F69" s="3"/>
      <c r="G69" s="1"/>
    </row>
    <row r="70" spans="1:7" s="22" customFormat="1" ht="15.5" x14ac:dyDescent="0.35">
      <c r="A70" s="24" t="s">
        <v>33</v>
      </c>
      <c r="C70" s="31"/>
      <c r="D70" s="23"/>
      <c r="E70" s="58"/>
      <c r="F70" s="30"/>
    </row>
    <row r="71" spans="1:7" s="19" customFormat="1" ht="13.5" thickBot="1" x14ac:dyDescent="0.35">
      <c r="A71" s="92" t="s">
        <v>34</v>
      </c>
      <c r="B71" s="92"/>
      <c r="C71" s="34"/>
      <c r="D71" s="20"/>
      <c r="E71" s="58"/>
      <c r="F71" s="29"/>
    </row>
    <row r="72" spans="1:7" ht="15" thickTop="1" x14ac:dyDescent="0.35">
      <c r="A72" s="93"/>
      <c r="B72" s="94"/>
      <c r="C72" s="43" t="s">
        <v>96</v>
      </c>
      <c r="D72" s="49" t="s">
        <v>14</v>
      </c>
      <c r="E72" s="59" t="s">
        <v>17</v>
      </c>
      <c r="F72" s="2"/>
    </row>
    <row r="73" spans="1:7" s="16" customFormat="1" ht="10.5" x14ac:dyDescent="0.25">
      <c r="A73" s="90" t="s">
        <v>35</v>
      </c>
      <c r="B73" s="95"/>
      <c r="C73" s="45" t="s">
        <v>14</v>
      </c>
      <c r="D73" s="42"/>
      <c r="E73" s="61"/>
      <c r="F73" s="15"/>
    </row>
    <row r="74" spans="1:7" s="16" customFormat="1" ht="10.5" x14ac:dyDescent="0.25">
      <c r="A74" s="90" t="s">
        <v>36</v>
      </c>
      <c r="B74" s="95"/>
      <c r="C74" s="45" t="s">
        <v>14</v>
      </c>
      <c r="D74" s="42"/>
      <c r="E74" s="61"/>
      <c r="F74" s="15"/>
    </row>
    <row r="75" spans="1:7" s="16" customFormat="1" ht="10.5" x14ac:dyDescent="0.25">
      <c r="A75" s="81" t="s">
        <v>37</v>
      </c>
      <c r="B75" s="82"/>
      <c r="C75" s="45"/>
      <c r="D75" s="42"/>
      <c r="E75" s="61"/>
      <c r="F75" s="15"/>
    </row>
    <row r="76" spans="1:7" s="16" customFormat="1" ht="10.5" x14ac:dyDescent="0.25">
      <c r="A76" s="81" t="s">
        <v>38</v>
      </c>
      <c r="B76" s="82"/>
      <c r="C76" s="45"/>
      <c r="D76" s="42"/>
      <c r="E76" s="61"/>
      <c r="F76" s="15"/>
    </row>
    <row r="77" spans="1:7" s="16" customFormat="1" ht="10.5" x14ac:dyDescent="0.25">
      <c r="A77" s="81" t="s">
        <v>39</v>
      </c>
      <c r="B77" s="82"/>
      <c r="C77" s="45"/>
      <c r="D77" s="42"/>
      <c r="E77" s="61"/>
      <c r="F77" s="15"/>
    </row>
    <row r="78" spans="1:7" s="16" customFormat="1" ht="10.5" x14ac:dyDescent="0.25">
      <c r="A78" s="81" t="s">
        <v>40</v>
      </c>
      <c r="B78" s="82"/>
      <c r="C78" s="45"/>
      <c r="D78" s="42"/>
      <c r="E78" s="61"/>
      <c r="F78" s="15"/>
    </row>
    <row r="79" spans="1:7" s="16" customFormat="1" ht="10.5" x14ac:dyDescent="0.25">
      <c r="A79" s="81" t="s">
        <v>41</v>
      </c>
      <c r="B79" s="82"/>
      <c r="C79" s="45"/>
      <c r="D79" s="42"/>
      <c r="E79" s="61"/>
      <c r="F79" s="15"/>
    </row>
    <row r="80" spans="1:7" s="16" customFormat="1" ht="10.5" x14ac:dyDescent="0.25">
      <c r="A80" s="81" t="s">
        <v>42</v>
      </c>
      <c r="B80" s="82"/>
      <c r="C80" s="45"/>
      <c r="D80" s="42"/>
      <c r="E80" s="61"/>
      <c r="F80" s="15"/>
    </row>
    <row r="81" spans="1:7" s="16" customFormat="1" ht="10.5" x14ac:dyDescent="0.25">
      <c r="A81" s="81" t="s">
        <v>43</v>
      </c>
      <c r="B81" s="82"/>
      <c r="C81" s="45"/>
      <c r="D81" s="42"/>
      <c r="E81" s="61"/>
      <c r="F81" s="15"/>
    </row>
    <row r="82" spans="1:7" s="16" customFormat="1" ht="10.5" x14ac:dyDescent="0.25">
      <c r="A82" s="81" t="s">
        <v>44</v>
      </c>
      <c r="B82" s="83"/>
      <c r="C82" s="45"/>
      <c r="D82" s="42"/>
      <c r="E82" s="61"/>
      <c r="F82" s="15"/>
    </row>
    <row r="83" spans="1:7" s="16" customFormat="1" ht="10.5" x14ac:dyDescent="0.25">
      <c r="A83" s="90" t="s">
        <v>45</v>
      </c>
      <c r="B83" s="91"/>
      <c r="C83" s="45"/>
      <c r="D83" s="39"/>
      <c r="E83" s="61"/>
      <c r="F83" s="15"/>
    </row>
    <row r="84" spans="1:7" s="16" customFormat="1" ht="10.5" x14ac:dyDescent="0.25">
      <c r="A84" s="90" t="s">
        <v>46</v>
      </c>
      <c r="B84" s="91"/>
      <c r="C84" s="45"/>
      <c r="D84" s="39"/>
      <c r="E84" s="61"/>
      <c r="F84" s="15"/>
    </row>
    <row r="85" spans="1:7" s="16" customFormat="1" ht="11" thickBot="1" x14ac:dyDescent="0.3">
      <c r="A85" s="87" t="s">
        <v>47</v>
      </c>
      <c r="B85" s="88"/>
      <c r="C85" s="48"/>
      <c r="D85" s="50"/>
      <c r="E85" s="63"/>
      <c r="F85" s="15"/>
    </row>
    <row r="86" spans="1:7" ht="15" thickTop="1" x14ac:dyDescent="0.35">
      <c r="F86" s="5"/>
      <c r="G86" s="1"/>
    </row>
    <row r="87" spans="1:7" x14ac:dyDescent="0.35">
      <c r="F87" s="1"/>
      <c r="G87" s="1"/>
    </row>
    <row r="88" spans="1:7" x14ac:dyDescent="0.35">
      <c r="F88" s="4"/>
      <c r="G88" s="1"/>
    </row>
    <row r="90" spans="1:7" x14ac:dyDescent="0.35">
      <c r="F90" s="6"/>
    </row>
    <row r="91" spans="1:7" s="22" customFormat="1" ht="15.5" x14ac:dyDescent="0.35">
      <c r="A91" s="24" t="s">
        <v>48</v>
      </c>
      <c r="C91" s="31"/>
      <c r="D91" s="23"/>
      <c r="E91" s="58"/>
    </row>
    <row r="92" spans="1:7" s="22" customFormat="1" ht="16" thickBot="1" x14ac:dyDescent="0.4">
      <c r="A92" s="24" t="s">
        <v>93</v>
      </c>
      <c r="C92" s="31"/>
      <c r="D92" s="23"/>
      <c r="E92" s="58" t="s">
        <v>14</v>
      </c>
    </row>
    <row r="93" spans="1:7" s="19" customFormat="1" ht="13.5" thickTop="1" x14ac:dyDescent="0.3">
      <c r="A93" s="84" t="s">
        <v>50</v>
      </c>
      <c r="B93" s="85"/>
      <c r="C93" s="85"/>
      <c r="D93" s="86"/>
      <c r="E93" s="75" t="s">
        <v>49</v>
      </c>
    </row>
    <row r="94" spans="1:7" s="16" customFormat="1" ht="10.5" x14ac:dyDescent="0.25">
      <c r="A94" s="81" t="s">
        <v>51</v>
      </c>
      <c r="B94" s="83"/>
      <c r="C94" s="83"/>
      <c r="D94" s="82"/>
      <c r="E94" s="76"/>
    </row>
    <row r="95" spans="1:7" s="16" customFormat="1" ht="10.5" x14ac:dyDescent="0.25">
      <c r="A95" s="81" t="s">
        <v>52</v>
      </c>
      <c r="B95" s="83"/>
      <c r="C95" s="83"/>
      <c r="D95" s="82"/>
      <c r="E95" s="76" t="s">
        <v>14</v>
      </c>
    </row>
    <row r="96" spans="1:7" s="16" customFormat="1" ht="10.5" x14ac:dyDescent="0.25">
      <c r="A96" s="81" t="s">
        <v>53</v>
      </c>
      <c r="B96" s="83"/>
      <c r="C96" s="83"/>
      <c r="D96" s="82"/>
      <c r="E96" s="76" t="s">
        <v>14</v>
      </c>
    </row>
    <row r="97" spans="1:7" s="16" customFormat="1" ht="10.5" x14ac:dyDescent="0.25">
      <c r="A97" s="81" t="s">
        <v>54</v>
      </c>
      <c r="B97" s="83"/>
      <c r="C97" s="83"/>
      <c r="D97" s="82"/>
      <c r="E97" s="76" t="s">
        <v>14</v>
      </c>
    </row>
    <row r="98" spans="1:7" s="16" customFormat="1" ht="10.5" x14ac:dyDescent="0.25">
      <c r="A98" s="81" t="s">
        <v>106</v>
      </c>
      <c r="B98" s="83"/>
      <c r="C98" s="83"/>
      <c r="D98" s="82"/>
      <c r="E98" s="76"/>
    </row>
    <row r="99" spans="1:7" s="16" customFormat="1" ht="11" thickBot="1" x14ac:dyDescent="0.3">
      <c r="A99" s="78" t="s">
        <v>107</v>
      </c>
      <c r="B99" s="79"/>
      <c r="C99" s="79"/>
      <c r="D99" s="80"/>
      <c r="E99" s="77"/>
      <c r="G99" s="16" t="s">
        <v>14</v>
      </c>
    </row>
    <row r="100" spans="1:7" ht="15" thickTop="1" x14ac:dyDescent="0.35"/>
    <row r="101" spans="1:7" x14ac:dyDescent="0.35">
      <c r="A101" s="89"/>
      <c r="B101" s="89"/>
      <c r="C101" s="89"/>
      <c r="D101" s="89"/>
      <c r="E101" s="64"/>
    </row>
  </sheetData>
  <mergeCells count="23">
    <mergeCell ref="A101:D101"/>
    <mergeCell ref="A84:B84"/>
    <mergeCell ref="A71:B71"/>
    <mergeCell ref="A72:B72"/>
    <mergeCell ref="A73:B73"/>
    <mergeCell ref="A74:B74"/>
    <mergeCell ref="A83:B83"/>
    <mergeCell ref="A75:B75"/>
    <mergeCell ref="A76:B76"/>
    <mergeCell ref="A77:B77"/>
    <mergeCell ref="A78:B78"/>
    <mergeCell ref="A79:B79"/>
    <mergeCell ref="A80:B80"/>
    <mergeCell ref="A96:D96"/>
    <mergeCell ref="A97:D97"/>
    <mergeCell ref="A98:D98"/>
    <mergeCell ref="A99:D99"/>
    <mergeCell ref="A81:B81"/>
    <mergeCell ref="A82:B82"/>
    <mergeCell ref="A93:D93"/>
    <mergeCell ref="A94:D94"/>
    <mergeCell ref="A95:D95"/>
    <mergeCell ref="A85:B85"/>
  </mergeCells>
  <pageMargins left="0.7" right="0.7" top="0.75" bottom="0.75" header="0.3" footer="0.3"/>
  <pageSetup paperSize="5" orientation="landscape" r:id="rId1"/>
  <headerFooter>
    <oddHeader xml:space="preserve">&amp;C&amp;"-,Bold"&amp;16USWCA Scot Tour </oddHeader>
    <oddFooter>&amp;C2026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2CF4EA3-B864-4C78-8312-4EF919DAF662}">
          <x14:formula1>
            <xm:f>years!$A$3:$A$5</xm:f>
          </x14:formula1>
          <xm:sqref>C33 C56 C39 C45 C51 C63</xm:sqref>
        </x14:dataValidation>
        <x14:dataValidation type="list" allowBlank="1" showInputMessage="1" showErrorMessage="1" xr:uid="{626B8555-39BB-4ECE-8CC7-7CD1D00AC12C}">
          <x14:formula1>
            <xm:f>years!$A$3:$A$7</xm:f>
          </x14:formula1>
          <xm:sqref>C48 C30 C31 C32 C37 C36 C38 C42 C43 C44 C49 C50 C55 C60 C54 C61 C62 C64 C65 C66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DEF4C-9F93-4DBF-BEF3-A2B7F9465027}">
  <dimension ref="A3:E23"/>
  <sheetViews>
    <sheetView workbookViewId="0">
      <selection sqref="A1:A1048576"/>
    </sheetView>
  </sheetViews>
  <sheetFormatPr defaultRowHeight="14.5" x14ac:dyDescent="0.35"/>
  <cols>
    <col min="2" max="2" width="20.453125" customWidth="1"/>
    <col min="3" max="3" width="11.81640625" style="52" customWidth="1"/>
    <col min="4" max="4" width="3" style="32" customWidth="1"/>
    <col min="5" max="5" width="54.1796875" style="69" customWidth="1"/>
  </cols>
  <sheetData>
    <row r="3" spans="1:5" s="22" customFormat="1" ht="15.5" x14ac:dyDescent="0.35">
      <c r="A3" s="96" t="s">
        <v>55</v>
      </c>
      <c r="B3" s="96"/>
      <c r="C3" s="51" t="s">
        <v>14</v>
      </c>
      <c r="D3" s="17"/>
      <c r="E3" s="65"/>
    </row>
    <row r="4" spans="1:5" s="22" customFormat="1" ht="16" thickBot="1" x14ac:dyDescent="0.4">
      <c r="A4" s="24" t="s">
        <v>56</v>
      </c>
      <c r="C4" s="33"/>
      <c r="D4" s="17"/>
      <c r="E4" s="65"/>
    </row>
    <row r="5" spans="1:5" ht="25" customHeight="1" thickTop="1" x14ac:dyDescent="0.35">
      <c r="A5" s="97"/>
      <c r="B5" s="98"/>
      <c r="C5" s="56" t="s">
        <v>14</v>
      </c>
      <c r="D5" s="37" t="s">
        <v>14</v>
      </c>
      <c r="E5" s="66" t="s">
        <v>57</v>
      </c>
    </row>
    <row r="6" spans="1:5" s="16" customFormat="1" ht="10.5" x14ac:dyDescent="0.25">
      <c r="A6" s="81" t="s">
        <v>58</v>
      </c>
      <c r="B6" s="82"/>
      <c r="C6" s="70"/>
      <c r="D6" s="54" t="str">
        <f>HYPERLINK("#c6",CHAR(128))</f>
        <v>€</v>
      </c>
      <c r="E6" s="67"/>
    </row>
    <row r="7" spans="1:5" s="16" customFormat="1" ht="10.5" x14ac:dyDescent="0.25">
      <c r="A7" s="81" t="s">
        <v>59</v>
      </c>
      <c r="B7" s="82"/>
      <c r="C7" s="70"/>
      <c r="D7" s="54" t="str">
        <f>HYPERLINK("#c7",CHAR(128))</f>
        <v>€</v>
      </c>
      <c r="E7" s="67"/>
    </row>
    <row r="8" spans="1:5" s="16" customFormat="1" ht="10.5" x14ac:dyDescent="0.25">
      <c r="A8" s="90" t="s">
        <v>60</v>
      </c>
      <c r="B8" s="95"/>
      <c r="C8" s="70"/>
      <c r="D8" s="54" t="str">
        <f>HYPERLINK("#c8",CHAR(128))</f>
        <v>€</v>
      </c>
      <c r="E8" s="67"/>
    </row>
    <row r="9" spans="1:5" s="16" customFormat="1" ht="10.5" x14ac:dyDescent="0.25">
      <c r="A9" s="90" t="s">
        <v>61</v>
      </c>
      <c r="B9" s="95"/>
      <c r="C9" s="70"/>
      <c r="D9" s="54" t="str">
        <f>HYPERLINK("#c9",CHAR(128))</f>
        <v>€</v>
      </c>
      <c r="E9" s="67"/>
    </row>
    <row r="10" spans="1:5" s="16" customFormat="1" ht="10.5" x14ac:dyDescent="0.25">
      <c r="A10" s="13" t="s">
        <v>62</v>
      </c>
      <c r="B10" s="14"/>
      <c r="C10" s="70"/>
      <c r="D10" s="54" t="str">
        <f>HYPERLINK("#c10",CHAR(128))</f>
        <v>€</v>
      </c>
      <c r="E10" s="67"/>
    </row>
    <row r="11" spans="1:5" s="16" customFormat="1" ht="10.5" x14ac:dyDescent="0.25">
      <c r="A11" s="81" t="s">
        <v>63</v>
      </c>
      <c r="B11" s="82"/>
      <c r="C11" s="70"/>
      <c r="D11" s="54" t="str">
        <f>HYPERLINK("#c11",CHAR(128))</f>
        <v>€</v>
      </c>
      <c r="E11" s="67"/>
    </row>
    <row r="12" spans="1:5" s="16" customFormat="1" ht="10.5" x14ac:dyDescent="0.25">
      <c r="A12" s="90" t="s">
        <v>64</v>
      </c>
      <c r="B12" s="95"/>
      <c r="C12" s="70"/>
      <c r="D12" s="54" t="str">
        <f>HYPERLINK("#c12",CHAR(128))</f>
        <v>€</v>
      </c>
      <c r="E12" s="67"/>
    </row>
    <row r="13" spans="1:5" s="16" customFormat="1" ht="10.5" x14ac:dyDescent="0.25">
      <c r="A13" s="90" t="s">
        <v>65</v>
      </c>
      <c r="B13" s="95"/>
      <c r="C13" s="70"/>
      <c r="D13" s="54" t="str">
        <f>HYPERLINK("#c13",CHAR(128))</f>
        <v>€</v>
      </c>
      <c r="E13" s="67"/>
    </row>
    <row r="14" spans="1:5" s="16" customFormat="1" ht="10.5" x14ac:dyDescent="0.25">
      <c r="A14" s="90" t="s">
        <v>66</v>
      </c>
      <c r="B14" s="95"/>
      <c r="C14" s="70"/>
      <c r="D14" s="54" t="str">
        <f>HYPERLINK("#c14",CHAR(128))</f>
        <v>€</v>
      </c>
      <c r="E14" s="67"/>
    </row>
    <row r="15" spans="1:5" s="16" customFormat="1" ht="10.5" x14ac:dyDescent="0.25">
      <c r="A15" s="90" t="s">
        <v>97</v>
      </c>
      <c r="B15" s="95"/>
      <c r="C15" s="70"/>
      <c r="D15" s="54" t="str">
        <f>HYPERLINK("#c15",CHAR(128))</f>
        <v>€</v>
      </c>
      <c r="E15" s="67"/>
    </row>
    <row r="16" spans="1:5" s="16" customFormat="1" ht="10.5" x14ac:dyDescent="0.25">
      <c r="A16" s="99" t="s">
        <v>67</v>
      </c>
      <c r="B16" s="100"/>
      <c r="C16" s="45"/>
      <c r="D16" s="40"/>
      <c r="E16" s="67" t="s">
        <v>14</v>
      </c>
    </row>
    <row r="17" spans="1:5" s="16" customFormat="1" ht="10.5" x14ac:dyDescent="0.25">
      <c r="A17" s="13" t="s">
        <v>68</v>
      </c>
      <c r="B17" s="14"/>
      <c r="C17" s="70"/>
      <c r="D17" s="54" t="str">
        <f>HYPERLINK("#c17",CHAR(128))</f>
        <v>€</v>
      </c>
      <c r="E17" s="67"/>
    </row>
    <row r="18" spans="1:5" s="16" customFormat="1" ht="10.5" x14ac:dyDescent="0.25">
      <c r="A18" s="81" t="s">
        <v>69</v>
      </c>
      <c r="B18" s="82"/>
      <c r="C18" s="70"/>
      <c r="D18" s="54" t="str">
        <f>HYPERLINK("#c18",CHAR(128))</f>
        <v>€</v>
      </c>
      <c r="E18" s="67"/>
    </row>
    <row r="19" spans="1:5" s="16" customFormat="1" ht="11" thickBot="1" x14ac:dyDescent="0.3">
      <c r="A19" s="78" t="s">
        <v>70</v>
      </c>
      <c r="B19" s="80"/>
      <c r="C19" s="71"/>
      <c r="D19" s="55" t="str">
        <f>HYPERLINK("#c19",CHAR(128))</f>
        <v>€</v>
      </c>
      <c r="E19" s="68"/>
    </row>
    <row r="20" spans="1:5" ht="15" thickTop="1" x14ac:dyDescent="0.35">
      <c r="C20" s="33"/>
      <c r="D20" s="17"/>
    </row>
    <row r="21" spans="1:5" ht="15" thickBot="1" x14ac:dyDescent="0.4">
      <c r="C21" s="33"/>
      <c r="D21" s="17"/>
    </row>
    <row r="22" spans="1:5" ht="15.5" thickTop="1" thickBot="1" x14ac:dyDescent="0.4">
      <c r="A22" s="12" t="s">
        <v>100</v>
      </c>
      <c r="B22" s="57"/>
      <c r="C22" s="72" t="s">
        <v>75</v>
      </c>
      <c r="D22" s="53" t="str">
        <f>HYPERLINK("#c22",CHAR(128))</f>
        <v>€</v>
      </c>
    </row>
    <row r="23" spans="1:5" ht="15" thickTop="1" x14ac:dyDescent="0.35"/>
  </sheetData>
  <mergeCells count="14">
    <mergeCell ref="A19:B19"/>
    <mergeCell ref="A13:B13"/>
    <mergeCell ref="A15:B15"/>
    <mergeCell ref="A16:B16"/>
    <mergeCell ref="A6:B6"/>
    <mergeCell ref="A7:B7"/>
    <mergeCell ref="A11:B11"/>
    <mergeCell ref="A18:B18"/>
    <mergeCell ref="A14:B14"/>
    <mergeCell ref="A3:B3"/>
    <mergeCell ref="A8:B8"/>
    <mergeCell ref="A9:B9"/>
    <mergeCell ref="A12:B12"/>
    <mergeCell ref="A5:B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D3AB37A-1635-4B69-B8F3-ECF82D7C8FF6}">
          <x14:formula1>
            <xm:f>club!$A$8:$A$9</xm:f>
          </x14:formula1>
          <xm:sqref>C22</xm:sqref>
        </x14:dataValidation>
        <x14:dataValidation type="list" allowBlank="1" showInputMessage="1" showErrorMessage="1" xr:uid="{5B18BBD4-51A0-4DCC-BE57-FB9DD28520D3}">
          <x14:formula1>
            <xm:f>club!$A$2:$A$5</xm:f>
          </x14:formula1>
          <xm:sqref>C17:C19 C6 C7:C8 C10:C15 C9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D74A-9F95-4426-BD93-91464A387187}">
  <dimension ref="A3:A6"/>
  <sheetViews>
    <sheetView workbookViewId="0">
      <selection activeCell="R14" sqref="R14"/>
    </sheetView>
  </sheetViews>
  <sheetFormatPr defaultRowHeight="14.5" x14ac:dyDescent="0.35"/>
  <sheetData>
    <row r="3" spans="1:1" x14ac:dyDescent="0.35">
      <c r="A3" t="s">
        <v>71</v>
      </c>
    </row>
    <row r="4" spans="1:1" x14ac:dyDescent="0.35">
      <c r="A4" t="s">
        <v>19</v>
      </c>
    </row>
    <row r="5" spans="1:1" x14ac:dyDescent="0.35">
      <c r="A5" t="s">
        <v>72</v>
      </c>
    </row>
    <row r="6" spans="1:1" x14ac:dyDescent="0.35">
      <c r="A6" t="s">
        <v>95</v>
      </c>
    </row>
  </sheetData>
  <sheetProtection algorithmName="SHA-512" hashValue="uOr+9Ma1mZXoHLEHnJ6JB+6CLT9cDzVq43kmIhU4wdFEOq3XroiFHB27FRTJ0mSfzXpZjVRjBBUR+7CkvTMMlQ==" saltValue="esIwYjD4k8sbjvbB8mt4a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8A0BA-31B7-4CA6-B3A3-DC645BAA044C}">
  <dimension ref="A1:A9"/>
  <sheetViews>
    <sheetView workbookViewId="0">
      <selection activeCell="I10" sqref="I10"/>
    </sheetView>
  </sheetViews>
  <sheetFormatPr defaultRowHeight="14.5" x14ac:dyDescent="0.35"/>
  <sheetData>
    <row r="1" spans="1:1" x14ac:dyDescent="0.35">
      <c r="A1" t="s">
        <v>73</v>
      </c>
    </row>
    <row r="2" spans="1:1" x14ac:dyDescent="0.35">
      <c r="A2" t="s">
        <v>92</v>
      </c>
    </row>
    <row r="3" spans="1:1" x14ac:dyDescent="0.35">
      <c r="A3" t="s">
        <v>94</v>
      </c>
    </row>
    <row r="4" spans="1:1" x14ac:dyDescent="0.35">
      <c r="A4" t="s">
        <v>91</v>
      </c>
    </row>
    <row r="7" spans="1:1" x14ac:dyDescent="0.35">
      <c r="A7" t="s">
        <v>74</v>
      </c>
    </row>
    <row r="8" spans="1:1" x14ac:dyDescent="0.35">
      <c r="A8" t="s">
        <v>75</v>
      </c>
    </row>
    <row r="9" spans="1:1" x14ac:dyDescent="0.35">
      <c r="A9" t="s">
        <v>76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</vt:lpstr>
      <vt:lpstr>Applicant Form</vt:lpstr>
      <vt:lpstr>Club Selection Committee Form</vt:lpstr>
      <vt:lpstr>years</vt:lpstr>
      <vt:lpstr>club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</dc:creator>
  <cp:keywords/>
  <dc:description/>
  <cp:lastModifiedBy>sandra takata</cp:lastModifiedBy>
  <cp:revision/>
  <cp:lastPrinted>2024-10-20T22:59:43Z</cp:lastPrinted>
  <dcterms:created xsi:type="dcterms:W3CDTF">2022-07-20T21:09:24Z</dcterms:created>
  <dcterms:modified xsi:type="dcterms:W3CDTF">2024-10-29T11:33:32Z</dcterms:modified>
  <cp:category/>
  <cp:contentStatus/>
</cp:coreProperties>
</file>